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I:\MKTPlanMRA\Planejamento\Regional\Eventos Regionais\EVENTOS 2026\JOÃO PESSOA\NÃO USAR_Ser Criança\"/>
    </mc:Choice>
  </mc:AlternateContent>
  <xr:revisionPtr revIDLastSave="0" documentId="13_ncr:1_{2AFD4D5F-E7F5-4BCF-9DE8-D2E9CD4D236B}" xr6:coauthVersionLast="47" xr6:coauthVersionMax="47" xr10:uidLastSave="{00000000-0000-0000-0000-000000000000}"/>
  <bookViews>
    <workbookView xWindow="0" yWindow="0" windowWidth="19200" windowHeight="23400" xr2:uid="{81EBC761-2BE1-4DFE-B594-81A87C97DD2A}"/>
  </bookViews>
  <sheets>
    <sheet name="DIA DAS CRIANÇAS " sheetId="4" r:id="rId1"/>
  </sheets>
  <definedNames>
    <definedName name="_xlnm.Print_Area" localSheetId="0">'DIA DAS CRIANÇAS '!$A$3:$K$24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7" i="4" l="1"/>
  <c r="I16" i="4"/>
  <c r="I15" i="4"/>
  <c r="I14" i="4"/>
  <c r="I13" i="4"/>
  <c r="I12" i="4"/>
  <c r="I18" i="4"/>
  <c r="F18" i="4"/>
  <c r="B23" i="4"/>
  <c r="H13" i="4" l="1"/>
  <c r="H17" i="4"/>
  <c r="H15" i="4"/>
  <c r="H14" i="4"/>
  <c r="H12" i="4"/>
  <c r="H16" i="4"/>
  <c r="K16" i="4" s="1"/>
  <c r="F17" i="4" l="1"/>
  <c r="F15" i="4"/>
  <c r="F14" i="4"/>
  <c r="K17" i="4" l="1"/>
  <c r="K15" i="4"/>
  <c r="K14" i="4"/>
  <c r="F13" i="4" l="1"/>
  <c r="F12" i="4"/>
  <c r="K13" i="4" l="1"/>
  <c r="K12" i="4" l="1"/>
  <c r="K18" i="4" s="1"/>
</calcChain>
</file>

<file path=xl/sharedStrings.xml><?xml version="1.0" encoding="utf-8"?>
<sst xmlns="http://schemas.openxmlformats.org/spreadsheetml/2006/main" count="39" uniqueCount="34">
  <si>
    <t>PROJETO</t>
  </si>
  <si>
    <t>TOTAL DE DIAS</t>
  </si>
  <si>
    <t>INSERÇÕES
DIA</t>
  </si>
  <si>
    <t>INSERÇÕES
PERÍODO</t>
  </si>
  <si>
    <t>CONVERSÃO</t>
  </si>
  <si>
    <t xml:space="preserve"> </t>
  </si>
  <si>
    <t>TOTAL GERAL</t>
  </si>
  <si>
    <t xml:space="preserve">Rotativo: </t>
  </si>
  <si>
    <t>TOTAL (desc)</t>
  </si>
  <si>
    <t xml:space="preserve">R$ 
UNITÁRIO </t>
  </si>
  <si>
    <t xml:space="preserve">ENTREGA COMERCIAL TV
</t>
  </si>
  <si>
    <t>DESCONTO</t>
  </si>
  <si>
    <t>Emissora</t>
  </si>
  <si>
    <t>TV Correio</t>
  </si>
  <si>
    <t>Praça:</t>
  </si>
  <si>
    <t>Projeto:</t>
  </si>
  <si>
    <t>Anunciante:</t>
  </si>
  <si>
    <t>Paraiba</t>
  </si>
  <si>
    <t>R$ TOTAL</t>
  </si>
  <si>
    <t>Rotativo</t>
  </si>
  <si>
    <t>Dia das Crianças</t>
  </si>
  <si>
    <t>DIA DAS CRIANÇAS</t>
  </si>
  <si>
    <t>DATA</t>
  </si>
  <si>
    <t>DIA DAS CRIANÇAS - PERIODO DE 01/10 À 31/10</t>
  </si>
  <si>
    <t>Jornal da Correio</t>
  </si>
  <si>
    <t>Feed Tv correio</t>
  </si>
  <si>
    <t>VT institucional de 30'' alusivo ao Dia da Criança com ass. De 5'' (01/10 a 31/10)</t>
  </si>
  <si>
    <t>Chamadas de 30'' com ass de 5'' para a série especial do Jornal da Correio (4x ao dia, de 02/10 a 09/10)</t>
  </si>
  <si>
    <t>Vinheta de abertura de exibição da série especial no Jornal da Correio (07,08 e 09/10)</t>
  </si>
  <si>
    <t>Comerciais de 30'' no break de exibição da série especial JC (1 ao dia)</t>
  </si>
  <si>
    <t>Postagem no Instagram e Facebook da emissora divulgando a série especial do Jornal da Correio com ass. do cliente</t>
  </si>
  <si>
    <t>Comerciais de 30'' como mídia de apoio em horário rotativo no período do projeto</t>
  </si>
  <si>
    <t>Tabela de Preços: Outubro 2025</t>
  </si>
  <si>
    <t>Obs.: Toda entrega/valoração que consta nesta planilha foi elaborada direto pela emissora local, sendo assim, caso haja alguma questão/dúvida/alteração, a mesma deverá ser consultada. DAC (caso haja): 20% do total negociado, faturado a parte.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</si>
</sst>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dd/mm/yy;@"/>
    <numFmt numFmtId="166" formatCode="#,##0.000"/>
    <numFmt numFmtId="167" formatCode="&quot;R$&quot;\ #,##0.00"/>
    <numFmt numFmtId="176" formatCode="_(* #,##0_);_(* \(#,##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6"/>
      <color rgb="FF0C0C0C"/>
      <name val="Calibri"/>
      <family val="2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i/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6"/>
      <color rgb="FF0C0C0C"/>
      <name val="Calibri"/>
      <family val="2"/>
    </font>
    <font>
      <sz val="12"/>
      <color theme="1"/>
      <name val="Aptos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BE5F1"/>
        <bgColor rgb="FFDBE5F1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/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rgb="FFA5A5A5"/>
      </left>
      <right style="thin">
        <color indexed="64"/>
      </right>
      <top style="thin">
        <color rgb="FFA5A5A5"/>
      </top>
      <bottom style="thin">
        <color rgb="FFA5A5A5"/>
      </bottom>
      <diagonal/>
    </border>
    <border>
      <left style="thin">
        <color theme="0"/>
      </left>
      <right style="thin">
        <color theme="0"/>
      </right>
      <top style="thin">
        <color rgb="FFA5A5A5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rgb="FFA5A5A5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</cellStyleXfs>
  <cellXfs count="40">
    <xf numFmtId="0" fontId="0" fillId="0" borderId="0" xfId="0"/>
    <xf numFmtId="164" fontId="4" fillId="4" borderId="2" xfId="0" applyNumberFormat="1" applyFont="1" applyFill="1" applyBorder="1" applyAlignment="1">
      <alignment vertical="center"/>
    </xf>
    <xf numFmtId="0" fontId="5" fillId="0" borderId="0" xfId="0" applyFont="1"/>
    <xf numFmtId="3" fontId="5" fillId="0" borderId="0" xfId="0" applyNumberFormat="1" applyFont="1"/>
    <xf numFmtId="0" fontId="6" fillId="0" borderId="0" xfId="0" applyFont="1"/>
    <xf numFmtId="164" fontId="4" fillId="4" borderId="2" xfId="0" applyNumberFormat="1" applyFont="1" applyFill="1" applyBorder="1" applyAlignment="1">
      <alignment horizontal="center" vertical="center"/>
    </xf>
    <xf numFmtId="164" fontId="4" fillId="4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65" fontId="5" fillId="3" borderId="1" xfId="1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3" fontId="5" fillId="3" borderId="1" xfId="0" applyNumberFormat="1" applyFont="1" applyFill="1" applyBorder="1" applyAlignment="1">
      <alignment horizontal="center" vertical="center"/>
    </xf>
    <xf numFmtId="166" fontId="5" fillId="3" borderId="1" xfId="0" applyNumberFormat="1" applyFont="1" applyFill="1" applyBorder="1" applyAlignment="1">
      <alignment horizontal="center" vertical="center"/>
    </xf>
    <xf numFmtId="167" fontId="6" fillId="3" borderId="1" xfId="1" applyNumberFormat="1" applyFont="1" applyFill="1" applyBorder="1" applyAlignment="1">
      <alignment horizontal="center"/>
    </xf>
    <xf numFmtId="43" fontId="5" fillId="3" borderId="1" xfId="1" applyFont="1" applyFill="1" applyBorder="1" applyAlignment="1">
      <alignment horizontal="center" vertical="center"/>
    </xf>
    <xf numFmtId="9" fontId="5" fillId="3" borderId="1" xfId="3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3" fontId="4" fillId="4" borderId="2" xfId="0" applyNumberFormat="1" applyFont="1" applyFill="1" applyBorder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6" fillId="3" borderId="0" xfId="2" applyFont="1" applyFill="1"/>
    <xf numFmtId="17" fontId="5" fillId="3" borderId="0" xfId="0" applyNumberFormat="1" applyFont="1" applyFill="1"/>
    <xf numFmtId="0" fontId="5" fillId="3" borderId="0" xfId="0" applyFont="1" applyFill="1"/>
    <xf numFmtId="0" fontId="8" fillId="0" borderId="0" xfId="0" applyFont="1"/>
    <xf numFmtId="3" fontId="5" fillId="0" borderId="0" xfId="0" applyNumberFormat="1" applyFont="1" applyAlignment="1">
      <alignment vertical="center"/>
    </xf>
    <xf numFmtId="43" fontId="6" fillId="0" borderId="0" xfId="0" applyNumberFormat="1" applyFont="1"/>
    <xf numFmtId="0" fontId="5" fillId="3" borderId="0" xfId="2" applyFont="1" applyFill="1"/>
    <xf numFmtId="0" fontId="5" fillId="3" borderId="6" xfId="0" applyFont="1" applyFill="1" applyBorder="1" applyAlignment="1">
      <alignment horizontal="center"/>
    </xf>
    <xf numFmtId="44" fontId="5" fillId="3" borderId="0" xfId="5" applyFont="1" applyFill="1"/>
    <xf numFmtId="164" fontId="4" fillId="0" borderId="7" xfId="0" applyNumberFormat="1" applyFont="1" applyBorder="1" applyAlignment="1">
      <alignment horizontal="center" vertical="center"/>
    </xf>
    <xf numFmtId="164" fontId="4" fillId="4" borderId="3" xfId="0" applyNumberFormat="1" applyFont="1" applyFill="1" applyBorder="1" applyAlignment="1">
      <alignment horizontal="center" vertical="center"/>
    </xf>
    <xf numFmtId="164" fontId="4" fillId="4" borderId="4" xfId="0" applyNumberFormat="1" applyFont="1" applyFill="1" applyBorder="1" applyAlignment="1">
      <alignment horizontal="center" vertical="center"/>
    </xf>
    <xf numFmtId="164" fontId="4" fillId="4" borderId="5" xfId="0" applyNumberFormat="1" applyFont="1" applyFill="1" applyBorder="1" applyAlignment="1">
      <alignment horizontal="center" vertical="center"/>
    </xf>
    <xf numFmtId="164" fontId="9" fillId="4" borderId="3" xfId="0" applyNumberFormat="1" applyFont="1" applyFill="1" applyBorder="1" applyAlignment="1">
      <alignment horizontal="center" vertical="center"/>
    </xf>
    <xf numFmtId="164" fontId="9" fillId="4" borderId="4" xfId="0" applyNumberFormat="1" applyFont="1" applyFill="1" applyBorder="1" applyAlignment="1">
      <alignment horizontal="center" vertical="center"/>
    </xf>
    <xf numFmtId="43" fontId="6" fillId="3" borderId="8" xfId="1" applyFont="1" applyFill="1" applyBorder="1" applyAlignment="1">
      <alignment horizontal="center" vertical="center" wrapText="1"/>
    </xf>
    <xf numFmtId="43" fontId="6" fillId="3" borderId="9" xfId="1" applyFont="1" applyFill="1" applyBorder="1" applyAlignment="1">
      <alignment horizontal="center" vertical="center" wrapText="1"/>
    </xf>
    <xf numFmtId="43" fontId="6" fillId="3" borderId="10" xfId="1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176" fontId="4" fillId="4" borderId="2" xfId="0" applyNumberFormat="1" applyFont="1" applyFill="1" applyBorder="1" applyAlignment="1">
      <alignment horizontal="center" vertical="center"/>
    </xf>
  </cellXfs>
  <cellStyles count="6">
    <cellStyle name="Bom" xfId="2" builtinId="26"/>
    <cellStyle name="Moeda" xfId="5" builtinId="4"/>
    <cellStyle name="Normal" xfId="0" builtinId="0"/>
    <cellStyle name="Normal 2" xfId="4" xr:uid="{00000000-0005-0000-0000-00002F000000}"/>
    <cellStyle name="Porcentagem" xfId="3" builtinId="5"/>
    <cellStyle name="Vírgula" xfId="1" builtinId="3"/>
  </cellStyles>
  <dxfs count="0"/>
  <tableStyles count="0" defaultTableStyle="TableStyleMedium2" defaultPivotStyle="PivotStyleLight16"/>
  <colors>
    <mruColors>
      <color rgb="FFA9EF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517070</xdr:colOff>
      <xdr:row>2</xdr:row>
      <xdr:rowOff>238746</xdr:rowOff>
    </xdr:from>
    <xdr:ext cx="2582883" cy="1406481"/>
    <xdr:pic>
      <xdr:nvPicPr>
        <xdr:cNvPr id="2" name="image1.png">
          <a:extLst>
            <a:ext uri="{FF2B5EF4-FFF2-40B4-BE49-F238E27FC236}">
              <a16:creationId xmlns:a16="http://schemas.microsoft.com/office/drawing/2014/main" id="{BD9CD871-5E11-472D-94A4-92FC1744D1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03343" y="758291"/>
          <a:ext cx="2582883" cy="1406481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71B8B-2A12-4009-93FA-E9905D766D88}">
  <dimension ref="A4:L31"/>
  <sheetViews>
    <sheetView showGridLines="0" tabSelected="1" zoomScale="55" zoomScaleNormal="55" zoomScaleSheetLayoutView="70" workbookViewId="0">
      <selection activeCell="C57" sqref="C57"/>
    </sheetView>
  </sheetViews>
  <sheetFormatPr defaultColWidth="13.42578125" defaultRowHeight="21" x14ac:dyDescent="0.35"/>
  <cols>
    <col min="1" max="1" width="43.5703125" style="2" bestFit="1" customWidth="1"/>
    <col min="2" max="2" width="35.7109375" style="2" customWidth="1"/>
    <col min="3" max="3" width="175.140625" style="2" bestFit="1" customWidth="1"/>
    <col min="4" max="4" width="14" style="2" customWidth="1"/>
    <col min="5" max="5" width="17" style="2" bestFit="1" customWidth="1"/>
    <col min="6" max="6" width="17" style="3" bestFit="1" customWidth="1"/>
    <col min="7" max="7" width="19.5703125" style="3" bestFit="1" customWidth="1"/>
    <col min="8" max="8" width="18.42578125" style="2" customWidth="1"/>
    <col min="9" max="9" width="21.140625" style="4" bestFit="1" customWidth="1"/>
    <col min="10" max="10" width="16" style="4" customWidth="1"/>
    <col min="11" max="11" width="20.85546875" style="4" bestFit="1" customWidth="1"/>
    <col min="12" max="12" width="29.42578125" style="2" customWidth="1"/>
    <col min="13" max="16384" width="13.42578125" style="2"/>
  </cols>
  <sheetData>
    <row r="4" spans="1:11" x14ac:dyDescent="0.35">
      <c r="A4" s="1" t="s">
        <v>12</v>
      </c>
      <c r="B4" s="29" t="s">
        <v>13</v>
      </c>
    </row>
    <row r="5" spans="1:11" x14ac:dyDescent="0.35">
      <c r="A5" s="1" t="s">
        <v>14</v>
      </c>
      <c r="B5" s="29" t="s">
        <v>17</v>
      </c>
    </row>
    <row r="6" spans="1:11" x14ac:dyDescent="0.35">
      <c r="A6" s="1" t="s">
        <v>15</v>
      </c>
      <c r="B6" s="29" t="s">
        <v>20</v>
      </c>
    </row>
    <row r="7" spans="1:11" x14ac:dyDescent="0.35">
      <c r="A7" s="1" t="s">
        <v>16</v>
      </c>
      <c r="B7" s="29"/>
    </row>
    <row r="10" spans="1:11" ht="36.75" customHeight="1" x14ac:dyDescent="0.35">
      <c r="A10" s="33" t="s">
        <v>23</v>
      </c>
      <c r="B10" s="34"/>
      <c r="C10" s="34"/>
      <c r="D10" s="34"/>
      <c r="E10" s="34"/>
      <c r="F10" s="34"/>
      <c r="G10" s="34"/>
      <c r="H10" s="34"/>
      <c r="I10" s="34"/>
      <c r="J10" s="34"/>
      <c r="K10" s="34"/>
    </row>
    <row r="11" spans="1:11" s="7" customFormat="1" ht="49.5" customHeight="1" x14ac:dyDescent="0.25">
      <c r="A11" s="5" t="s">
        <v>0</v>
      </c>
      <c r="B11" s="6" t="s">
        <v>22</v>
      </c>
      <c r="C11" s="5" t="s">
        <v>10</v>
      </c>
      <c r="D11" s="6" t="s">
        <v>1</v>
      </c>
      <c r="E11" s="6" t="s">
        <v>2</v>
      </c>
      <c r="F11" s="6" t="s">
        <v>3</v>
      </c>
      <c r="G11" s="5" t="s">
        <v>4</v>
      </c>
      <c r="H11" s="5" t="s">
        <v>9</v>
      </c>
      <c r="I11" s="5" t="s">
        <v>18</v>
      </c>
      <c r="J11" s="5" t="s">
        <v>11</v>
      </c>
      <c r="K11" s="5" t="s">
        <v>8</v>
      </c>
    </row>
    <row r="12" spans="1:11" s="16" customFormat="1" x14ac:dyDescent="0.35">
      <c r="A12" s="35" t="s">
        <v>21</v>
      </c>
      <c r="B12" s="8" t="s">
        <v>19</v>
      </c>
      <c r="C12" s="10" t="s">
        <v>26</v>
      </c>
      <c r="D12" s="11">
        <v>31</v>
      </c>
      <c r="E12" s="10">
        <v>2</v>
      </c>
      <c r="F12" s="11">
        <f>E12*D12</f>
        <v>62</v>
      </c>
      <c r="G12" s="12">
        <v>0.375</v>
      </c>
      <c r="H12" s="13">
        <f>B21</f>
        <v>4810.8</v>
      </c>
      <c r="I12" s="14">
        <f>H12*G12*F12</f>
        <v>111851.1</v>
      </c>
      <c r="J12" s="15">
        <v>0.85</v>
      </c>
      <c r="K12" s="14">
        <f>I12-(I12*J12)</f>
        <v>16777.665000000008</v>
      </c>
    </row>
    <row r="13" spans="1:11" x14ac:dyDescent="0.35">
      <c r="A13" s="36"/>
      <c r="B13" s="27" t="s">
        <v>19</v>
      </c>
      <c r="C13" s="9" t="s">
        <v>27</v>
      </c>
      <c r="D13" s="11">
        <v>8</v>
      </c>
      <c r="E13" s="9">
        <v>4</v>
      </c>
      <c r="F13" s="11">
        <f t="shared" ref="F13" si="0">E13*D13</f>
        <v>32</v>
      </c>
      <c r="G13" s="12">
        <v>0.375</v>
      </c>
      <c r="H13" s="13">
        <f>B21</f>
        <v>4810.8</v>
      </c>
      <c r="I13" s="14">
        <f>H13*G13*F13</f>
        <v>57729.600000000006</v>
      </c>
      <c r="J13" s="15">
        <v>0.85</v>
      </c>
      <c r="K13" s="14">
        <f t="shared" ref="K13" si="1">I13-(I13*J13)</f>
        <v>8659.4400000000023</v>
      </c>
    </row>
    <row r="14" spans="1:11" x14ac:dyDescent="0.35">
      <c r="A14" s="36"/>
      <c r="B14" s="27" t="s">
        <v>19</v>
      </c>
      <c r="C14" s="9" t="s">
        <v>28</v>
      </c>
      <c r="D14" s="11">
        <v>1</v>
      </c>
      <c r="E14" s="9">
        <v>3</v>
      </c>
      <c r="F14" s="11">
        <f t="shared" ref="F14" si="2">E14*D14</f>
        <v>3</v>
      </c>
      <c r="G14" s="12">
        <v>0.375</v>
      </c>
      <c r="H14" s="13">
        <f>B22</f>
        <v>9913</v>
      </c>
      <c r="I14" s="14">
        <f>H14*G14*F14</f>
        <v>11152.125</v>
      </c>
      <c r="J14" s="15">
        <v>0.85</v>
      </c>
      <c r="K14" s="14">
        <f t="shared" ref="K14:K15" si="3">I14-(I14*J14)</f>
        <v>1672.8187500000004</v>
      </c>
    </row>
    <row r="15" spans="1:11" x14ac:dyDescent="0.35">
      <c r="A15" s="36"/>
      <c r="B15" s="27" t="s">
        <v>19</v>
      </c>
      <c r="C15" s="9" t="s">
        <v>29</v>
      </c>
      <c r="D15" s="11">
        <v>3</v>
      </c>
      <c r="E15" s="9">
        <v>1</v>
      </c>
      <c r="F15" s="11">
        <f t="shared" ref="F15:F17" si="4">E15*D15</f>
        <v>3</v>
      </c>
      <c r="G15" s="12">
        <v>1</v>
      </c>
      <c r="H15" s="13">
        <f>B22</f>
        <v>9913</v>
      </c>
      <c r="I15" s="14">
        <f>H15*G15*F15</f>
        <v>29739</v>
      </c>
      <c r="J15" s="15">
        <v>0.85</v>
      </c>
      <c r="K15" s="14">
        <f t="shared" si="3"/>
        <v>4460.8500000000022</v>
      </c>
    </row>
    <row r="16" spans="1:11" x14ac:dyDescent="0.35">
      <c r="A16" s="36"/>
      <c r="B16" s="27"/>
      <c r="C16" s="9" t="s">
        <v>30</v>
      </c>
      <c r="D16" s="11">
        <v>3</v>
      </c>
      <c r="E16" s="9">
        <v>1</v>
      </c>
      <c r="F16" s="11">
        <v>3</v>
      </c>
      <c r="G16" s="12">
        <v>1</v>
      </c>
      <c r="H16" s="13">
        <f>B23</f>
        <v>1603.6000000000001</v>
      </c>
      <c r="I16" s="14">
        <f>H16*G16*F16</f>
        <v>4810.8</v>
      </c>
      <c r="J16" s="15">
        <v>0.85</v>
      </c>
      <c r="K16" s="14">
        <f t="shared" ref="K16" si="5">I16-(I16*J16)</f>
        <v>721.62000000000035</v>
      </c>
    </row>
    <row r="17" spans="1:12" x14ac:dyDescent="0.35">
      <c r="A17" s="37"/>
      <c r="B17" s="27" t="s">
        <v>19</v>
      </c>
      <c r="C17" s="9" t="s">
        <v>31</v>
      </c>
      <c r="D17" s="11">
        <v>10</v>
      </c>
      <c r="E17" s="9">
        <v>1</v>
      </c>
      <c r="F17" s="11">
        <f t="shared" si="4"/>
        <v>10</v>
      </c>
      <c r="G17" s="12">
        <v>1</v>
      </c>
      <c r="H17" s="13">
        <f>B21</f>
        <v>4810.8</v>
      </c>
      <c r="I17" s="14">
        <f>H17*G17*F17</f>
        <v>48108</v>
      </c>
      <c r="J17" s="15">
        <v>0.85</v>
      </c>
      <c r="K17" s="14">
        <f t="shared" ref="K17" si="6">I17-(I17*J17)</f>
        <v>7216.2000000000044</v>
      </c>
    </row>
    <row r="18" spans="1:12" s="19" customFormat="1" x14ac:dyDescent="0.35">
      <c r="A18" s="30" t="s">
        <v>6</v>
      </c>
      <c r="B18" s="31"/>
      <c r="C18" s="31"/>
      <c r="D18" s="31"/>
      <c r="E18" s="32"/>
      <c r="F18" s="17">
        <f>SUM(F12:F17)</f>
        <v>113</v>
      </c>
      <c r="G18" s="30" t="s">
        <v>5</v>
      </c>
      <c r="H18" s="32"/>
      <c r="I18" s="39">
        <f>SUM(I12:I17)</f>
        <v>263390.625</v>
      </c>
      <c r="J18" s="5"/>
      <c r="K18" s="5">
        <f>SUM(K12:K17)</f>
        <v>39508.593750000015</v>
      </c>
      <c r="L18" s="18"/>
    </row>
    <row r="20" spans="1:12" x14ac:dyDescent="0.35">
      <c r="A20" s="20" t="s">
        <v>32</v>
      </c>
      <c r="B20" s="21"/>
      <c r="C20" s="23"/>
      <c r="G20" s="24"/>
      <c r="I20" s="25"/>
      <c r="J20" s="25"/>
      <c r="K20" s="25"/>
    </row>
    <row r="21" spans="1:12" x14ac:dyDescent="0.35">
      <c r="A21" s="26" t="s">
        <v>7</v>
      </c>
      <c r="B21" s="28">
        <v>4810.8</v>
      </c>
      <c r="G21" s="2"/>
    </row>
    <row r="22" spans="1:12" x14ac:dyDescent="0.35">
      <c r="A22" s="26" t="s">
        <v>24</v>
      </c>
      <c r="B22" s="28">
        <v>9913</v>
      </c>
      <c r="F22" s="2"/>
      <c r="G22" s="2"/>
    </row>
    <row r="23" spans="1:12" x14ac:dyDescent="0.35">
      <c r="A23" s="22" t="s">
        <v>25</v>
      </c>
      <c r="B23" s="28">
        <f>B21/3</f>
        <v>1603.6000000000001</v>
      </c>
      <c r="F23" s="2"/>
      <c r="G23" s="2"/>
      <c r="I23" s="2"/>
      <c r="J23" s="2"/>
      <c r="K23" s="2"/>
    </row>
    <row r="24" spans="1:12" x14ac:dyDescent="0.35">
      <c r="A24" s="4"/>
      <c r="G24" s="2"/>
      <c r="I24" s="2"/>
      <c r="J24" s="2"/>
      <c r="K24" s="2"/>
    </row>
    <row r="25" spans="1:12" x14ac:dyDescent="0.35">
      <c r="F25" s="2"/>
      <c r="G25" s="2"/>
      <c r="I25" s="2"/>
      <c r="J25" s="2"/>
      <c r="K25" s="2"/>
    </row>
    <row r="26" spans="1:12" x14ac:dyDescent="0.35">
      <c r="A26" s="38" t="s">
        <v>33</v>
      </c>
      <c r="F26" s="2"/>
      <c r="G26" s="2"/>
      <c r="I26" s="2"/>
      <c r="J26" s="2"/>
      <c r="K26" s="2"/>
    </row>
    <row r="27" spans="1:12" x14ac:dyDescent="0.35">
      <c r="F27" s="2"/>
      <c r="G27" s="2"/>
      <c r="I27" s="2"/>
      <c r="J27" s="2"/>
      <c r="K27" s="2"/>
    </row>
    <row r="28" spans="1:12" x14ac:dyDescent="0.35">
      <c r="F28" s="2"/>
      <c r="G28" s="2"/>
      <c r="I28" s="2"/>
      <c r="J28" s="2"/>
      <c r="K28" s="2"/>
    </row>
    <row r="29" spans="1:12" x14ac:dyDescent="0.35">
      <c r="F29" s="2"/>
      <c r="G29" s="2"/>
      <c r="I29" s="2"/>
      <c r="J29" s="2"/>
      <c r="K29" s="2"/>
    </row>
    <row r="30" spans="1:12" x14ac:dyDescent="0.35">
      <c r="F30" s="2"/>
      <c r="G30" s="2"/>
      <c r="I30" s="2"/>
      <c r="J30" s="2"/>
      <c r="K30" s="2"/>
    </row>
    <row r="31" spans="1:12" x14ac:dyDescent="0.35">
      <c r="E31" s="2" t="s">
        <v>5</v>
      </c>
      <c r="F31" s="2"/>
      <c r="G31" s="2"/>
    </row>
  </sheetData>
  <mergeCells count="4">
    <mergeCell ref="A18:E18"/>
    <mergeCell ref="G18:H18"/>
    <mergeCell ref="A10:K10"/>
    <mergeCell ref="A12:A1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DIA DAS CRIANÇAS </vt:lpstr>
      <vt:lpstr>'DIA DAS CRIANÇAS 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Larissa do Amparo Costa</cp:lastModifiedBy>
  <cp:lastPrinted>2025-07-28T19:55:06Z</cp:lastPrinted>
  <dcterms:created xsi:type="dcterms:W3CDTF">2023-11-09T20:39:47Z</dcterms:created>
  <dcterms:modified xsi:type="dcterms:W3CDTF">2025-12-10T19:08:26Z</dcterms:modified>
</cp:coreProperties>
</file>